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Z:\Permit Forms - Applications\"/>
    </mc:Choice>
  </mc:AlternateContent>
  <xr:revisionPtr revIDLastSave="0" documentId="13_ncr:1_{0FBA3298-9D48-42FE-A371-23EF3B2019B5}" xr6:coauthVersionLast="47" xr6:coauthVersionMax="47" xr10:uidLastSave="{00000000-0000-0000-0000-000000000000}"/>
  <bookViews>
    <workbookView xWindow="0" yWindow="390" windowWidth="28800" windowHeight="15480" xr2:uid="{96EED6AE-95EB-4BF6-8BD8-1047E0C7F5D5}"/>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5" i="1" l="1"/>
  <c r="A52" i="1"/>
  <c r="A48" i="1"/>
  <c r="A43" i="1"/>
  <c r="A15" i="1"/>
  <c r="A21" i="1" s="1"/>
  <c r="A24" i="1" s="1"/>
  <c r="A29" i="1" s="1"/>
  <c r="A33" i="1" s="1"/>
  <c r="A59" i="1" l="1"/>
  <c r="A19" i="1"/>
  <c r="A36" i="1"/>
  <c r="A26" i="1"/>
</calcChain>
</file>

<file path=xl/sharedStrings.xml><?xml version="1.0" encoding="utf-8"?>
<sst xmlns="http://schemas.openxmlformats.org/spreadsheetml/2006/main" count="75" uniqueCount="50">
  <si>
    <t>updated:</t>
  </si>
  <si>
    <t>Address:</t>
  </si>
  <si>
    <t>S.F.</t>
  </si>
  <si>
    <r>
      <t xml:space="preserve">Lot Size </t>
    </r>
    <r>
      <rPr>
        <sz val="11"/>
        <color theme="1"/>
        <rFont val="Aptos Narrow"/>
        <family val="2"/>
        <scheme val="minor"/>
      </rPr>
      <t>(to convert acres to square feet, multiply by 43,560 S.F.)</t>
    </r>
  </si>
  <si>
    <t>IMPERVIOUS SURFACE</t>
  </si>
  <si>
    <t xml:space="preserve">House Size </t>
  </si>
  <si>
    <t xml:space="preserve">Driveway </t>
  </si>
  <si>
    <t xml:space="preserve">Walkways </t>
  </si>
  <si>
    <t>Patios</t>
  </si>
  <si>
    <t>Accessory structures (sheds, detached garages)</t>
  </si>
  <si>
    <t>Total Existing Impervious Surface</t>
  </si>
  <si>
    <t>IMPERVIOUS SURFACE RATIO</t>
  </si>
  <si>
    <t>The total area of all impervious surfaces within a lot divided by the gross lot area.</t>
  </si>
  <si>
    <t>Existing Impervious Surface Ratio</t>
  </si>
  <si>
    <t>Proposed Impervious Surfaces to be constructed</t>
  </si>
  <si>
    <t>Impervious Surface to be removed</t>
  </si>
  <si>
    <t>Stormwater Management Small Project Volume Control &lt; 5,000 S.F. of New Impervious Surfaces</t>
  </si>
  <si>
    <t>Step 1</t>
  </si>
  <si>
    <t>Impervious Surface Area to be controlled to mitigate</t>
  </si>
  <si>
    <t>Step 2</t>
  </si>
  <si>
    <t>C.F.</t>
  </si>
  <si>
    <r>
      <rPr>
        <sz val="12"/>
        <color rgb="FFC00000"/>
        <rFont val="Aptos Narrow"/>
        <family val="2"/>
        <scheme val="minor"/>
      </rPr>
      <t>Required Control Volume</t>
    </r>
    <r>
      <rPr>
        <sz val="12"/>
        <rFont val="Aptos Narrow"/>
        <family val="2"/>
        <scheme val="minor"/>
      </rPr>
      <t>: </t>
    </r>
    <r>
      <rPr>
        <sz val="11"/>
        <rFont val="Aptos Narrow"/>
        <family val="2"/>
        <scheme val="minor"/>
      </rPr>
      <t xml:space="preserve"> (ISA in S.F. x 2 inches runoff)/12 inches </t>
    </r>
  </si>
  <si>
    <t xml:space="preserve">Step 3    </t>
  </si>
  <si>
    <t>Stone infiltration trench facility (Volume of Facility = Depth x Width x Length):</t>
  </si>
  <si>
    <t>Feet</t>
  </si>
  <si>
    <t xml:space="preserve">Set Depth of trench and determine required surface area of trench. </t>
  </si>
  <si>
    <t>Width of the trench should be greater than 2 times its depth (2 x D)</t>
  </si>
  <si>
    <t>Set Trench Length</t>
  </si>
  <si>
    <t>Trench Volume = Depth x Length x Width x 40% voids in stone</t>
  </si>
  <si>
    <t xml:space="preserve">Determine the number of tree plantings: </t>
  </si>
  <si>
    <t>Trees</t>
  </si>
  <si>
    <t xml:space="preserve">A newly planted deciduous tree can reduce runoff volume by 6 cu. ft. </t>
  </si>
  <si>
    <t xml:space="preserve">A newly planted evergreen tree can reduce runoff volume by 10 cu. ft. </t>
  </si>
  <si>
    <t>Runoff Volume for trees planted</t>
  </si>
  <si>
    <t xml:space="preserve">Calculate the volume reduction credit by preserving existing trees: </t>
  </si>
  <si>
    <t xml:space="preserve">Approximate Area of Trees within 20 feet of impervious cover: </t>
  </si>
  <si>
    <t xml:space="preserve">Volume Reduction = (Existing Tree Canopy sq. ft. x 1 inch)/12 </t>
  </si>
  <si>
    <t xml:space="preserve">Approximate Area of Trees &gt; 20 feet and within 100 feet of impervious cover: </t>
  </si>
  <si>
    <t xml:space="preserve">Volume Reduction = (Existing Tree Canopy sq. ft. x 0.5 inch)/12 </t>
  </si>
  <si>
    <t>Total Runoff Volume Controlled</t>
  </si>
  <si>
    <t>Redo if Total Runoff Volume Controlled &lt; Required Control Volume</t>
  </si>
  <si>
    <t>Impervious Surface - Stormwater Management Calculation</t>
  </si>
  <si>
    <t>Proposed Impervious Surface Ratio for Zoning Compliance</t>
  </si>
  <si>
    <r>
      <t xml:space="preserve">Impervious Surfaces per the Stormwater Management Ordinance defintion shall also include </t>
    </r>
    <r>
      <rPr>
        <b/>
        <sz val="10"/>
        <color theme="1"/>
        <rFont val="Aptos Narrow"/>
        <family val="2"/>
        <scheme val="minor"/>
      </rPr>
      <t>pools</t>
    </r>
    <r>
      <rPr>
        <sz val="10"/>
        <color theme="1"/>
        <rFont val="Aptos Narrow"/>
        <family val="2"/>
        <scheme val="minor"/>
      </rPr>
      <t>, ponds, &amp; other permanent water-storage areas. For the purposes of this definition, structures that are elevated a minimum of eighteen (18) inches above ground level, have completely pervious material beneath the structure, &amp; provide means for water flow through the structure shall be considered pervious (i. e. decks or awnings).</t>
    </r>
  </si>
  <si>
    <t>Total Proposed Impervious Surface for Zoning Compliance</t>
  </si>
  <si>
    <t>Total Proposed Impervious Surface Area to be accounted for Stormwater Management Ordinance Compliance</t>
  </si>
  <si>
    <t xml:space="preserve">Stormwater Management - 2025-04-16 	</t>
  </si>
  <si>
    <t xml:space="preserve">For Step 3, you need to select a Best Management Practice technique and provide a calculation that demonstrates this requirement is met.  This can consist of structural measures such as an infiltration trench, dry well or rain garden, or non-structural measures such as tree planting, preservation or minimization of soil compaction.  </t>
  </si>
  <si>
    <t>Zoning § 200-7  Ordinance Definitions.
Surfaces which do not absorb water, including all buildings &amp; paved or hard surfaces. In addition, other areas determined by the Township Engineer to be impervious within the meaning of this definition shall also be classified as impervious. For purposes of this definition, that area of a swimming pool located inside the coping shall not be classified as impervious.</t>
  </si>
  <si>
    <t>Provide calculations for other structural or non-structural BMP measures that are allowed by the Lower Makefield Township Stormwater Management Ordinance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</si>
</sst>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Aptos Narrow"/>
      <family val="2"/>
      <scheme val="minor"/>
    </font>
    <font>
      <u/>
      <sz val="11"/>
      <color theme="10"/>
      <name val="Aptos Narrow"/>
      <family val="2"/>
      <scheme val="minor"/>
    </font>
    <font>
      <sz val="18"/>
      <color theme="1"/>
      <name val="Aptos Narrow"/>
      <family val="2"/>
      <scheme val="minor"/>
    </font>
    <font>
      <b/>
      <sz val="12"/>
      <color theme="1"/>
      <name val="Aptos Narrow"/>
      <family val="2"/>
      <scheme val="minor"/>
    </font>
    <font>
      <u/>
      <sz val="11"/>
      <color theme="1"/>
      <name val="Aptos Narrow"/>
      <family val="2"/>
      <scheme val="minor"/>
    </font>
    <font>
      <sz val="12"/>
      <color theme="1"/>
      <name val="Aptos Narrow"/>
      <family val="2"/>
      <scheme val="minor"/>
    </font>
    <font>
      <u/>
      <sz val="10"/>
      <color theme="10"/>
      <name val="Aptos Narrow"/>
      <family val="2"/>
      <scheme val="minor"/>
    </font>
    <font>
      <sz val="10"/>
      <color theme="1"/>
      <name val="Aptos Narrow"/>
      <family val="2"/>
      <scheme val="minor"/>
    </font>
    <font>
      <b/>
      <sz val="12"/>
      <color rgb="FFC00000"/>
      <name val="Aptos Narrow"/>
      <family val="2"/>
      <scheme val="minor"/>
    </font>
    <font>
      <sz val="12"/>
      <name val="Aptos Narrow"/>
      <family val="2"/>
      <scheme val="minor"/>
    </font>
    <font>
      <sz val="12"/>
      <color rgb="FFC00000"/>
      <name val="Aptos Narrow"/>
      <family val="2"/>
      <scheme val="minor"/>
    </font>
    <font>
      <sz val="11"/>
      <name val="Aptos Narrow"/>
      <family val="2"/>
      <scheme val="minor"/>
    </font>
    <font>
      <b/>
      <sz val="10"/>
      <color theme="1"/>
      <name val="Aptos Narrow"/>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8" tint="0.79998168889431442"/>
        <bgColor indexed="64"/>
      </patternFill>
    </fill>
  </fills>
  <borders count="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s>
  <cellStyleXfs count="2">
    <xf numFmtId="0" fontId="0" fillId="0" borderId="0"/>
    <xf numFmtId="0" fontId="1" fillId="0" borderId="0" applyNumberFormat="0" applyFill="0" applyBorder="0" applyAlignment="0" applyProtection="0"/>
  </cellStyleXfs>
  <cellXfs count="62">
    <xf numFmtId="0" fontId="0" fillId="0" borderId="0" xfId="0"/>
    <xf numFmtId="0" fontId="2" fillId="0" borderId="0" xfId="0" applyFont="1"/>
    <xf numFmtId="0" fontId="0" fillId="0" borderId="0" xfId="0" applyAlignment="1">
      <alignment horizontal="right"/>
    </xf>
    <xf numFmtId="14" fontId="0" fillId="0" borderId="0" xfId="0" applyNumberFormat="1"/>
    <xf numFmtId="0" fontId="3" fillId="0" borderId="0" xfId="0" applyFont="1"/>
    <xf numFmtId="1" fontId="0" fillId="2" borderId="0" xfId="0" applyNumberFormat="1" applyFill="1" applyProtection="1">
      <protection locked="0"/>
    </xf>
    <xf numFmtId="0" fontId="0" fillId="2" borderId="0" xfId="0" applyFill="1" applyProtection="1">
      <protection locked="0"/>
    </xf>
    <xf numFmtId="0" fontId="4" fillId="0" borderId="0" xfId="0" applyFont="1"/>
    <xf numFmtId="3" fontId="5" fillId="2" borderId="0" xfId="0" applyNumberFormat="1" applyFont="1" applyFill="1" applyProtection="1">
      <protection locked="0"/>
    </xf>
    <xf numFmtId="3" fontId="5" fillId="0" borderId="0" xfId="0" applyNumberFormat="1" applyFont="1"/>
    <xf numFmtId="3" fontId="0" fillId="3" borderId="0" xfId="0" applyNumberFormat="1" applyFill="1"/>
    <xf numFmtId="0" fontId="0" fillId="3" borderId="0" xfId="0" applyFill="1"/>
    <xf numFmtId="0" fontId="6" fillId="0" borderId="0" xfId="1" applyFont="1" applyAlignment="1">
      <alignment horizontal="left" vertical="center" wrapText="1"/>
    </xf>
    <xf numFmtId="3" fontId="0" fillId="2" borderId="0" xfId="0" applyNumberFormat="1" applyFill="1" applyProtection="1">
      <protection locked="0"/>
    </xf>
    <xf numFmtId="3" fontId="0" fillId="0" borderId="0" xfId="0" applyNumberFormat="1"/>
    <xf numFmtId="3" fontId="4" fillId="2" borderId="0" xfId="0" applyNumberFormat="1" applyFont="1" applyFill="1" applyProtection="1">
      <protection locked="0"/>
    </xf>
    <xf numFmtId="3" fontId="4" fillId="0" borderId="0" xfId="0" applyNumberFormat="1" applyFont="1"/>
    <xf numFmtId="3" fontId="5" fillId="4" borderId="1" xfId="0" applyNumberFormat="1" applyFont="1" applyFill="1" applyBorder="1"/>
    <xf numFmtId="3" fontId="5" fillId="4" borderId="3" xfId="0" applyNumberFormat="1" applyFont="1" applyFill="1" applyBorder="1"/>
    <xf numFmtId="0" fontId="5" fillId="4" borderId="3" xfId="0" applyFont="1" applyFill="1" applyBorder="1"/>
    <xf numFmtId="0" fontId="6" fillId="0" borderId="0" xfId="1" applyFont="1" applyAlignment="1">
      <alignment wrapText="1"/>
    </xf>
    <xf numFmtId="0" fontId="7" fillId="0" borderId="0" xfId="0" applyFont="1" applyAlignment="1">
      <alignment wrapText="1"/>
    </xf>
    <xf numFmtId="164" fontId="3" fillId="5" borderId="1" xfId="0" applyNumberFormat="1" applyFont="1" applyFill="1" applyBorder="1"/>
    <xf numFmtId="164" fontId="5" fillId="5" borderId="3" xfId="0" applyNumberFormat="1" applyFont="1" applyFill="1" applyBorder="1"/>
    <xf numFmtId="0" fontId="3" fillId="5" borderId="3" xfId="0" applyFont="1" applyFill="1" applyBorder="1"/>
    <xf numFmtId="0" fontId="4" fillId="2" borderId="0" xfId="0" applyFont="1" applyFill="1" applyProtection="1">
      <protection locked="0"/>
    </xf>
    <xf numFmtId="3" fontId="5" fillId="6" borderId="1" xfId="0" applyNumberFormat="1" applyFont="1" applyFill="1" applyBorder="1"/>
    <xf numFmtId="3" fontId="5" fillId="6" borderId="3" xfId="0" applyNumberFormat="1" applyFont="1" applyFill="1" applyBorder="1"/>
    <xf numFmtId="0" fontId="5" fillId="6" borderId="3" xfId="0" applyFont="1" applyFill="1" applyBorder="1"/>
    <xf numFmtId="164" fontId="3" fillId="7" borderId="1" xfId="0" applyNumberFormat="1" applyFont="1" applyFill="1" applyBorder="1"/>
    <xf numFmtId="164" fontId="5" fillId="7" borderId="3" xfId="0" applyNumberFormat="1" applyFont="1" applyFill="1" applyBorder="1"/>
    <xf numFmtId="0" fontId="3" fillId="7" borderId="3" xfId="0" applyFont="1" applyFill="1" applyBorder="1"/>
    <xf numFmtId="0" fontId="1" fillId="0" borderId="0" xfId="1"/>
    <xf numFmtId="3" fontId="8" fillId="4" borderId="1" xfId="0" applyNumberFormat="1" applyFont="1" applyFill="1" applyBorder="1"/>
    <xf numFmtId="0" fontId="8" fillId="4" borderId="3" xfId="0" applyFont="1" applyFill="1" applyBorder="1"/>
    <xf numFmtId="0" fontId="9" fillId="4" borderId="1" xfId="0" applyFont="1" applyFill="1" applyBorder="1"/>
    <xf numFmtId="0" fontId="9" fillId="4" borderId="2" xfId="0" applyFont="1" applyFill="1" applyBorder="1"/>
    <xf numFmtId="0" fontId="0" fillId="4" borderId="3" xfId="0" applyFill="1" applyBorder="1"/>
    <xf numFmtId="3" fontId="0" fillId="8" borderId="1" xfId="0" applyNumberFormat="1" applyFill="1" applyBorder="1"/>
    <xf numFmtId="0" fontId="0" fillId="8" borderId="3" xfId="0" applyFill="1" applyBorder="1"/>
    <xf numFmtId="0" fontId="0" fillId="8" borderId="1" xfId="0" applyFill="1" applyBorder="1"/>
    <xf numFmtId="0" fontId="0" fillId="0" borderId="4" xfId="0" applyBorder="1"/>
    <xf numFmtId="3" fontId="3" fillId="9" borderId="1" xfId="0" applyNumberFormat="1" applyFont="1" applyFill="1" applyBorder="1"/>
    <xf numFmtId="0" fontId="3" fillId="9" borderId="3" xfId="0" applyFont="1" applyFill="1" applyBorder="1"/>
    <xf numFmtId="0" fontId="3" fillId="9" borderId="2" xfId="0" applyFont="1" applyFill="1" applyBorder="1"/>
    <xf numFmtId="0" fontId="0" fillId="9" borderId="3" xfId="0" applyFill="1" applyBorder="1"/>
    <xf numFmtId="3" fontId="5" fillId="10" borderId="1" xfId="0" applyNumberFormat="1" applyFont="1" applyFill="1" applyBorder="1"/>
    <xf numFmtId="3" fontId="5" fillId="10" borderId="3" xfId="0" applyNumberFormat="1" applyFont="1" applyFill="1" applyBorder="1"/>
    <xf numFmtId="0" fontId="5" fillId="10" borderId="3" xfId="0" applyFont="1" applyFill="1" applyBorder="1" applyAlignment="1">
      <alignment wrapText="1"/>
    </xf>
    <xf numFmtId="0" fontId="5" fillId="0" borderId="0" xfId="0" applyFont="1"/>
    <xf numFmtId="0" fontId="0" fillId="0" borderId="0" xfId="0" applyProtection="1">
      <protection locked="0"/>
    </xf>
    <xf numFmtId="0" fontId="7" fillId="0" borderId="1" xfId="0" applyFont="1" applyBorder="1" applyAlignment="1">
      <alignment wrapText="1"/>
    </xf>
    <xf numFmtId="0" fontId="0" fillId="0" borderId="2" xfId="0" applyBorder="1"/>
    <xf numFmtId="0" fontId="0" fillId="0" borderId="3" xfId="0" applyBorder="1"/>
    <xf numFmtId="0" fontId="5" fillId="0" borderId="1" xfId="0" applyFont="1" applyBorder="1" applyAlignment="1">
      <alignment wrapText="1"/>
    </xf>
    <xf numFmtId="0" fontId="5" fillId="0" borderId="2" xfId="0" applyFont="1" applyBorder="1"/>
    <xf numFmtId="0" fontId="5" fillId="0" borderId="3" xfId="0" applyFont="1" applyBorder="1"/>
    <xf numFmtId="0" fontId="2" fillId="0" borderId="0" xfId="0" applyFont="1" applyAlignment="1">
      <alignment wrapText="1"/>
    </xf>
    <xf numFmtId="0" fontId="0" fillId="0" borderId="0" xfId="0" applyBorder="1"/>
    <xf numFmtId="3" fontId="0" fillId="8" borderId="1" xfId="0" applyNumberFormat="1" applyFill="1" applyBorder="1" applyProtection="1">
      <protection locked="0"/>
    </xf>
    <xf numFmtId="0" fontId="0" fillId="8" borderId="2" xfId="0" applyFill="1" applyBorder="1"/>
    <xf numFmtId="0" fontId="0" fillId="8" borderId="2" xfId="0" applyFill="1" applyBorder="1" applyAlignment="1" applyProtection="1">
      <alignment wrapText="1"/>
      <protection locked="0"/>
    </xf>
  </cellXfs>
  <cellStyles count="2">
    <cellStyle name="Hyperlink" xfId="1" builtinId="8"/>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ecode360.com/LO1561/laws/LF2362526.pdf" TargetMode="External"/><Relationship Id="rId2" Type="http://schemas.openxmlformats.org/officeDocument/2006/relationships/hyperlink" Target="https://ecode360.com/11226184" TargetMode="External"/><Relationship Id="rId1" Type="http://schemas.openxmlformats.org/officeDocument/2006/relationships/hyperlink" Target="https://ecode360.com/11226183"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8D9FD-290F-4F05-ADF6-51C4DF19FD75}">
  <dimension ref="A1:F61"/>
  <sheetViews>
    <sheetView tabSelected="1" workbookViewId="0">
      <selection activeCell="K57" sqref="K57"/>
    </sheetView>
  </sheetViews>
  <sheetFormatPr defaultRowHeight="15" x14ac:dyDescent="0.25"/>
  <cols>
    <col min="1" max="1" width="10.5703125" customWidth="1"/>
    <col min="2" max="2" width="9.140625" bestFit="1" customWidth="1"/>
    <col min="3" max="3" width="57.28515625" customWidth="1"/>
    <col min="4" max="4" width="11.140625" customWidth="1"/>
    <col min="5" max="5" width="9.140625" hidden="1" customWidth="1"/>
    <col min="6" max="6" width="14.28515625" hidden="1" customWidth="1"/>
  </cols>
  <sheetData>
    <row r="1" spans="1:6" ht="24" x14ac:dyDescent="0.4">
      <c r="A1" s="1" t="s">
        <v>41</v>
      </c>
      <c r="E1" s="3">
        <v>45999</v>
      </c>
    </row>
    <row r="2" spans="1:6" x14ac:dyDescent="0.25">
      <c r="A2" s="2" t="s">
        <v>0</v>
      </c>
      <c r="B2" s="3">
        <v>45999</v>
      </c>
    </row>
    <row r="3" spans="1:6" ht="15.75" x14ac:dyDescent="0.25">
      <c r="A3" s="4" t="s">
        <v>1</v>
      </c>
      <c r="B3" s="5"/>
      <c r="C3" s="6"/>
    </row>
    <row r="5" spans="1:6" x14ac:dyDescent="0.25">
      <c r="A5" s="7"/>
      <c r="B5" s="7"/>
    </row>
    <row r="6" spans="1:6" ht="15.75" x14ac:dyDescent="0.25">
      <c r="A6" s="8"/>
      <c r="B6" s="9" t="s">
        <v>2</v>
      </c>
      <c r="C6" s="4" t="s">
        <v>3</v>
      </c>
    </row>
    <row r="7" spans="1:6" x14ac:dyDescent="0.25">
      <c r="A7" s="10"/>
      <c r="B7" s="10"/>
      <c r="C7" s="11"/>
      <c r="D7" s="11"/>
      <c r="E7" s="11"/>
      <c r="F7" s="11"/>
    </row>
    <row r="8" spans="1:6" ht="86.25" customHeight="1" x14ac:dyDescent="0.25">
      <c r="A8" s="12" t="s">
        <v>4</v>
      </c>
      <c r="B8" s="12"/>
      <c r="C8" s="51" t="s">
        <v>48</v>
      </c>
      <c r="D8" s="52"/>
      <c r="E8" s="52"/>
      <c r="F8" s="53"/>
    </row>
    <row r="9" spans="1:6" x14ac:dyDescent="0.25">
      <c r="A9" s="10"/>
      <c r="B9" s="10"/>
      <c r="C9" s="11"/>
      <c r="D9" s="11"/>
      <c r="E9" s="11"/>
      <c r="F9" s="11"/>
    </row>
    <row r="10" spans="1:6" x14ac:dyDescent="0.25">
      <c r="A10" s="13"/>
      <c r="B10" s="14" t="s">
        <v>2</v>
      </c>
      <c r="C10" t="s">
        <v>5</v>
      </c>
    </row>
    <row r="11" spans="1:6" x14ac:dyDescent="0.25">
      <c r="A11" s="13"/>
      <c r="B11" s="14" t="s">
        <v>2</v>
      </c>
      <c r="C11" t="s">
        <v>6</v>
      </c>
    </row>
    <row r="12" spans="1:6" x14ac:dyDescent="0.25">
      <c r="A12" s="13"/>
      <c r="B12" s="14" t="s">
        <v>2</v>
      </c>
      <c r="C12" t="s">
        <v>7</v>
      </c>
    </row>
    <row r="13" spans="1:6" x14ac:dyDescent="0.25">
      <c r="A13" s="13"/>
      <c r="B13" s="14" t="s">
        <v>2</v>
      </c>
      <c r="C13" t="s">
        <v>8</v>
      </c>
    </row>
    <row r="14" spans="1:6" x14ac:dyDescent="0.25">
      <c r="A14" s="15"/>
      <c r="B14" s="16" t="s">
        <v>2</v>
      </c>
      <c r="C14" s="7" t="s">
        <v>9</v>
      </c>
    </row>
    <row r="15" spans="1:6" ht="15.75" x14ac:dyDescent="0.25">
      <c r="A15" s="17">
        <f>SUM(A10:A14)</f>
        <v>0</v>
      </c>
      <c r="B15" s="18" t="s">
        <v>2</v>
      </c>
      <c r="C15" s="19" t="s">
        <v>10</v>
      </c>
    </row>
    <row r="16" spans="1:6" x14ac:dyDescent="0.25">
      <c r="A16" s="11"/>
      <c r="B16" s="11"/>
      <c r="C16" s="11"/>
      <c r="D16" s="11"/>
      <c r="E16" s="11"/>
      <c r="F16" s="11"/>
    </row>
    <row r="17" spans="1:6" ht="40.5" x14ac:dyDescent="0.25">
      <c r="A17" s="20" t="s">
        <v>11</v>
      </c>
      <c r="B17" s="21"/>
      <c r="C17" s="54" t="s">
        <v>12</v>
      </c>
      <c r="D17" s="55"/>
      <c r="E17" s="55"/>
      <c r="F17" s="56"/>
    </row>
    <row r="18" spans="1:6" x14ac:dyDescent="0.25">
      <c r="A18" s="10"/>
      <c r="B18" s="10"/>
      <c r="C18" s="11"/>
      <c r="D18" s="11"/>
      <c r="E18" s="11"/>
      <c r="F18" s="11"/>
    </row>
    <row r="19" spans="1:6" ht="15.75" x14ac:dyDescent="0.25">
      <c r="A19" s="22" t="e">
        <f>A15/A6</f>
        <v>#DIV/0!</v>
      </c>
      <c r="B19" s="23"/>
      <c r="C19" s="24" t="s">
        <v>13</v>
      </c>
    </row>
    <row r="21" spans="1:6" x14ac:dyDescent="0.25">
      <c r="A21" s="14">
        <f>A15</f>
        <v>0</v>
      </c>
      <c r="B21" s="14" t="s">
        <v>2</v>
      </c>
      <c r="C21" t="s">
        <v>10</v>
      </c>
    </row>
    <row r="22" spans="1:6" x14ac:dyDescent="0.25">
      <c r="A22" s="6"/>
      <c r="B22" t="s">
        <v>2</v>
      </c>
      <c r="C22" t="s">
        <v>14</v>
      </c>
    </row>
    <row r="23" spans="1:6" x14ac:dyDescent="0.25">
      <c r="A23" s="25"/>
      <c r="B23" s="7" t="s">
        <v>2</v>
      </c>
      <c r="C23" s="7" t="s">
        <v>15</v>
      </c>
    </row>
    <row r="24" spans="1:6" ht="15.75" x14ac:dyDescent="0.25">
      <c r="A24" s="26">
        <f>A21+A22-A23</f>
        <v>0</v>
      </c>
      <c r="B24" s="27" t="s">
        <v>2</v>
      </c>
      <c r="C24" s="28" t="s">
        <v>44</v>
      </c>
    </row>
    <row r="25" spans="1:6" x14ac:dyDescent="0.25">
      <c r="A25" s="11"/>
      <c r="B25" s="11"/>
      <c r="C25" s="11"/>
    </row>
    <row r="26" spans="1:6" ht="15.75" x14ac:dyDescent="0.25">
      <c r="A26" s="29" t="e">
        <f>A24/A6</f>
        <v>#DIV/0!</v>
      </c>
      <c r="B26" s="30"/>
      <c r="C26" s="31" t="s">
        <v>42</v>
      </c>
    </row>
    <row r="28" spans="1:6" ht="67.5" customHeight="1" x14ac:dyDescent="0.25">
      <c r="A28" s="50"/>
      <c r="B28" t="s">
        <v>2</v>
      </c>
      <c r="C28" s="51" t="s">
        <v>43</v>
      </c>
      <c r="D28" s="52"/>
      <c r="E28" s="52"/>
      <c r="F28" s="53"/>
    </row>
    <row r="29" spans="1:6" ht="31.5" x14ac:dyDescent="0.25">
      <c r="A29" s="46">
        <f>A24+A28-A15</f>
        <v>0</v>
      </c>
      <c r="B29" s="47" t="s">
        <v>2</v>
      </c>
      <c r="C29" s="48" t="s">
        <v>45</v>
      </c>
    </row>
    <row r="30" spans="1:6" x14ac:dyDescent="0.25">
      <c r="A30" s="57" t="s">
        <v>16</v>
      </c>
      <c r="B30" s="57"/>
      <c r="C30" s="57"/>
      <c r="D30" s="57"/>
      <c r="E30" s="57"/>
      <c r="F30" s="57"/>
    </row>
    <row r="31" spans="1:6" ht="45.6" customHeight="1" x14ac:dyDescent="0.25">
      <c r="A31" s="57"/>
      <c r="B31" s="57"/>
      <c r="C31" s="57"/>
      <c r="D31" s="57"/>
      <c r="E31" s="57"/>
      <c r="F31" s="57"/>
    </row>
    <row r="32" spans="1:6" ht="15.75" x14ac:dyDescent="0.25">
      <c r="A32" s="4" t="s">
        <v>17</v>
      </c>
      <c r="C32" s="32" t="s">
        <v>46</v>
      </c>
    </row>
    <row r="33" spans="1:6" ht="15.75" x14ac:dyDescent="0.25">
      <c r="A33" s="9">
        <f>A29</f>
        <v>0</v>
      </c>
      <c r="B33" s="49" t="s">
        <v>2</v>
      </c>
      <c r="C33" s="49" t="s">
        <v>18</v>
      </c>
    </row>
    <row r="34" spans="1:6" x14ac:dyDescent="0.25">
      <c r="A34" s="10"/>
      <c r="B34" s="10"/>
      <c r="C34" s="11"/>
      <c r="D34" s="11"/>
      <c r="E34" s="11"/>
      <c r="F34" s="11"/>
    </row>
    <row r="35" spans="1:6" ht="15.75" x14ac:dyDescent="0.25">
      <c r="A35" s="4" t="s">
        <v>19</v>
      </c>
    </row>
    <row r="36" spans="1:6" ht="15.75" x14ac:dyDescent="0.25">
      <c r="A36" s="33">
        <f>A33*2/12</f>
        <v>0</v>
      </c>
      <c r="B36" s="34" t="s">
        <v>20</v>
      </c>
      <c r="C36" s="35" t="s">
        <v>21</v>
      </c>
      <c r="D36" s="36"/>
      <c r="E36" s="36"/>
      <c r="F36" s="37"/>
    </row>
    <row r="37" spans="1:6" x14ac:dyDescent="0.25">
      <c r="A37" s="10"/>
      <c r="B37" s="10"/>
      <c r="C37" s="11"/>
      <c r="D37" s="11"/>
      <c r="E37" s="11"/>
      <c r="F37" s="11"/>
    </row>
    <row r="38" spans="1:6" ht="55.5" customHeight="1" x14ac:dyDescent="0.25">
      <c r="A38" s="4" t="s">
        <v>22</v>
      </c>
      <c r="C38" s="51" t="s">
        <v>47</v>
      </c>
      <c r="D38" s="52"/>
      <c r="E38" s="52"/>
      <c r="F38" s="53"/>
    </row>
    <row r="39" spans="1:6" x14ac:dyDescent="0.25">
      <c r="A39" t="s">
        <v>23</v>
      </c>
    </row>
    <row r="40" spans="1:6" x14ac:dyDescent="0.25">
      <c r="A40" s="6"/>
      <c r="B40" t="s">
        <v>24</v>
      </c>
      <c r="C40" t="s">
        <v>25</v>
      </c>
    </row>
    <row r="41" spans="1:6" x14ac:dyDescent="0.25">
      <c r="A41" s="6"/>
      <c r="B41" t="s">
        <v>24</v>
      </c>
      <c r="C41" t="s">
        <v>26</v>
      </c>
    </row>
    <row r="42" spans="1:6" x14ac:dyDescent="0.25">
      <c r="A42" s="6"/>
      <c r="B42" t="s">
        <v>24</v>
      </c>
      <c r="C42" t="s">
        <v>27</v>
      </c>
    </row>
    <row r="43" spans="1:6" x14ac:dyDescent="0.25">
      <c r="A43" s="38">
        <f>(A40*A41*A42)*0.4</f>
        <v>0</v>
      </c>
      <c r="B43" s="39" t="s">
        <v>20</v>
      </c>
      <c r="C43" s="40" t="s">
        <v>28</v>
      </c>
      <c r="D43" s="39"/>
      <c r="E43" s="41"/>
    </row>
    <row r="44" spans="1:6" x14ac:dyDescent="0.25">
      <c r="A44" s="10"/>
      <c r="B44" s="10"/>
      <c r="C44" s="11"/>
      <c r="D44" s="11"/>
    </row>
    <row r="45" spans="1:6" x14ac:dyDescent="0.25">
      <c r="A45" t="s">
        <v>29</v>
      </c>
    </row>
    <row r="46" spans="1:6" x14ac:dyDescent="0.25">
      <c r="A46" s="6"/>
      <c r="B46" t="s">
        <v>30</v>
      </c>
      <c r="C46" t="s">
        <v>31</v>
      </c>
    </row>
    <row r="47" spans="1:6" x14ac:dyDescent="0.25">
      <c r="A47" s="6"/>
      <c r="B47" t="s">
        <v>30</v>
      </c>
      <c r="C47" t="s">
        <v>32</v>
      </c>
    </row>
    <row r="48" spans="1:6" x14ac:dyDescent="0.25">
      <c r="A48" s="38">
        <f>A46*6+A47*10</f>
        <v>0</v>
      </c>
      <c r="B48" s="39" t="s">
        <v>20</v>
      </c>
      <c r="C48" s="40" t="s">
        <v>33</v>
      </c>
      <c r="D48" s="39"/>
      <c r="E48" s="41"/>
    </row>
    <row r="49" spans="1:5" x14ac:dyDescent="0.25">
      <c r="A49" s="10"/>
      <c r="B49" s="10"/>
      <c r="C49" s="11"/>
      <c r="D49" s="11"/>
    </row>
    <row r="50" spans="1:5" x14ac:dyDescent="0.25">
      <c r="A50" t="s">
        <v>34</v>
      </c>
    </row>
    <row r="51" spans="1:5" x14ac:dyDescent="0.25">
      <c r="A51" s="6"/>
      <c r="B51" t="s">
        <v>2</v>
      </c>
      <c r="C51" t="s">
        <v>35</v>
      </c>
    </row>
    <row r="52" spans="1:5" x14ac:dyDescent="0.25">
      <c r="A52" s="38">
        <f>A51*1/12</f>
        <v>0</v>
      </c>
      <c r="B52" s="39" t="s">
        <v>20</v>
      </c>
      <c r="C52" s="40" t="s">
        <v>36</v>
      </c>
      <c r="D52" s="39"/>
      <c r="E52" s="41"/>
    </row>
    <row r="53" spans="1:5" x14ac:dyDescent="0.25">
      <c r="A53" s="10"/>
      <c r="B53" s="10"/>
      <c r="C53" s="11"/>
      <c r="D53" s="11"/>
    </row>
    <row r="54" spans="1:5" x14ac:dyDescent="0.25">
      <c r="A54" s="6"/>
      <c r="B54" t="s">
        <v>2</v>
      </c>
      <c r="C54" t="s">
        <v>37</v>
      </c>
    </row>
    <row r="55" spans="1:5" x14ac:dyDescent="0.25">
      <c r="A55" s="38">
        <f>A54*0.5/12</f>
        <v>0</v>
      </c>
      <c r="B55" s="39" t="s">
        <v>20</v>
      </c>
      <c r="C55" s="40" t="s">
        <v>38</v>
      </c>
      <c r="D55" s="39"/>
      <c r="E55" s="41"/>
    </row>
    <row r="56" spans="1:5" x14ac:dyDescent="0.25">
      <c r="A56" s="11"/>
      <c r="B56" s="11"/>
      <c r="C56" s="11"/>
    </row>
    <row r="57" spans="1:5" ht="45" x14ac:dyDescent="0.25">
      <c r="A57" s="59"/>
      <c r="B57" s="60" t="s">
        <v>20</v>
      </c>
      <c r="C57" s="61" t="s">
        <v>49</v>
      </c>
      <c r="D57" s="39"/>
      <c r="E57" s="58"/>
    </row>
    <row r="58" spans="1:5" x14ac:dyDescent="0.25">
      <c r="A58" s="11"/>
      <c r="B58" s="11"/>
      <c r="C58" s="11"/>
    </row>
    <row r="59" spans="1:5" ht="15.75" x14ac:dyDescent="0.25">
      <c r="A59" s="42">
        <f>+A43+A48+A52+A55</f>
        <v>0</v>
      </c>
      <c r="B59" s="43" t="s">
        <v>20</v>
      </c>
      <c r="C59" s="44" t="s">
        <v>39</v>
      </c>
      <c r="D59" s="45"/>
    </row>
    <row r="60" spans="1:5" x14ac:dyDescent="0.25">
      <c r="A60" s="32"/>
    </row>
    <row r="61" spans="1:5" x14ac:dyDescent="0.25">
      <c r="A61" s="14"/>
      <c r="B61" t="s">
        <v>40</v>
      </c>
    </row>
  </sheetData>
  <sheetProtection algorithmName="SHA-512" hashValue="HnHvgAxVR8UdbSA043Eo8sruq0Q6K8OqQqqESYQvD2aeTwKJYu8Og7m84pYCGO033gMt4callgv6sQ7kevoSBA==" saltValue="AcetqVdfki3etSUT5kMr7g==" spinCount="100000" sheet="1" objects="1" scenarios="1"/>
  <mergeCells count="5">
    <mergeCell ref="C8:F8"/>
    <mergeCell ref="C17:F17"/>
    <mergeCell ref="A30:F31"/>
    <mergeCell ref="C38:F38"/>
    <mergeCell ref="C28:F28"/>
  </mergeCells>
  <conditionalFormatting sqref="A59">
    <cfRule type="cellIs" dxfId="3" priority="1" operator="lessThan">
      <formula>$A$36</formula>
    </cfRule>
  </conditionalFormatting>
  <conditionalFormatting sqref="A61">
    <cfRule type="cellIs" dxfId="2" priority="2" operator="lessThan">
      <formula>$A$36</formula>
    </cfRule>
    <cfRule type="cellIs" dxfId="1" priority="3" operator="greaterThan">
      <formula>$A$36</formula>
    </cfRule>
    <cfRule type="cellIs" dxfId="0" priority="4" operator="greaterThan">
      <formula>A36</formula>
    </cfRule>
  </conditionalFormatting>
  <hyperlinks>
    <hyperlink ref="A8" r:id="rId1" location="11226183" display="https://ecode360.com/11226183 - 11226183" xr:uid="{B56AC89B-D3DD-48BC-BF6D-A41490F48FA7}"/>
    <hyperlink ref="A17" r:id="rId2" location="11226184" display="https://ecode360.com/11226184 - 11226184" xr:uid="{FC5F8DDE-B6DC-4973-9D6D-1E349B24797A}"/>
    <hyperlink ref="C32" r:id="rId3" xr:uid="{10362A3F-68C3-4D3D-B14C-32B489A755FD}"/>
  </hyperlinks>
  <pageMargins left="0.7" right="0.7" top="0.75" bottom="0.75" header="0.3" footer="0.3"/>
  <pageSetup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Jim Majewski</dc:creator>
  <cp:lastModifiedBy>Jim Majewski</cp:lastModifiedBy>
  <cp:lastPrinted>2025-12-08T19:14:07Z</cp:lastPrinted>
  <dcterms:created xsi:type="dcterms:W3CDTF">2025-12-08T14:03:40Z</dcterms:created>
  <dcterms:modified xsi:type="dcterms:W3CDTF">2025-12-08T19:31:14Z</dcterms:modified>
</cp:coreProperties>
</file>