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mtpd-my.sharepoint.com/personal/danm_lmt_org/Documents/Desktop/"/>
    </mc:Choice>
  </mc:AlternateContent>
  <xr:revisionPtr revIDLastSave="0" documentId="8_{7196E007-029E-4604-B4CA-50CD05EB7F11}" xr6:coauthVersionLast="47" xr6:coauthVersionMax="47" xr10:uidLastSave="{00000000-0000-0000-0000-000000000000}"/>
  <bookViews>
    <workbookView xWindow="-120" yWindow="-120" windowWidth="29040" windowHeight="15840" xr2:uid="{00000000-000D-0000-FFFF-FFFF00000000}"/>
  </bookViews>
  <sheets>
    <sheet name="Impervious Surface Calculation" sheetId="1" r:id="rId1"/>
    <sheet name="Sheet2" sheetId="2" r:id="rId2"/>
  </sheets>
  <definedNames>
    <definedName name="_xlnm.Print_Area" localSheetId="0">'Impervious Surface Calculation'!$A$1:$F$57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 i="1" l="1"/>
  <c r="A50" i="1"/>
  <c r="A46" i="1"/>
  <c r="A41" i="1"/>
  <c r="A55" i="1" s="1"/>
  <c r="A15" i="1"/>
  <c r="A21" i="1" s="1"/>
  <c r="A24" i="1" s="1"/>
  <c r="A19" i="1" l="1"/>
  <c r="A26" i="1"/>
  <c r="A31" i="1"/>
  <c r="A34" i="1" s="1"/>
</calcChain>
</file>

<file path=xl/sharedStrings.xml><?xml version="1.0" encoding="utf-8"?>
<sst xmlns="http://schemas.openxmlformats.org/spreadsheetml/2006/main" count="69" uniqueCount="47">
  <si>
    <t>Address:</t>
  </si>
  <si>
    <t xml:space="preserve">Walkways </t>
  </si>
  <si>
    <t xml:space="preserve">House Size </t>
  </si>
  <si>
    <t xml:space="preserve">Driveway </t>
  </si>
  <si>
    <t>Patios</t>
  </si>
  <si>
    <t>Accessory structures (sheds, detached garages)</t>
  </si>
  <si>
    <t>Total Existing Impervious Surface</t>
  </si>
  <si>
    <t>Existing Impervious Surface Ratio</t>
  </si>
  <si>
    <t>Impervious Surface to be removed</t>
  </si>
  <si>
    <t>Proposed Impervious Surfaces to be constructed</t>
  </si>
  <si>
    <t>Total Proposed Impervious Surface</t>
  </si>
  <si>
    <t>Proposed Impervious Surface Ratio</t>
  </si>
  <si>
    <t>IMPERVIOUS SURFACE</t>
  </si>
  <si>
    <t>Surfaces which do not absorb water, including all buildings and paved or hard surfaces. In addition, other areas determined by the Township Engineer to be impervious within the meaning of this definition shall also be classified as impervious. For purposes of this definition, that area of a swimming pool located inside the coping shall not be classified as impervious.</t>
  </si>
  <si>
    <t>S.F.</t>
  </si>
  <si>
    <t>IMPERVIOUS SURFACE RATIO</t>
  </si>
  <si>
    <t>The total area of all impervious surfaces within a lot divided by the gross lot area.</t>
  </si>
  <si>
    <t>Impervious Surface Area to be controlled to mitigate</t>
  </si>
  <si>
    <t>C.F.</t>
  </si>
  <si>
    <t>Step 1</t>
  </si>
  <si>
    <t>Step 2</t>
  </si>
  <si>
    <t xml:space="preserve">For Step 3, you need to select a Best Management Practice technique from Appendix I and provide a calculation that demonstrates this requirement is met.  This can consist of structural measures such as an infiltration trench, dry well or rain garden, or non-structural measures such as tree planting, preservation or minimization of soil compaction.  </t>
  </si>
  <si>
    <t xml:space="preserve">Set Depth of trench and determine required surface area of trench. </t>
  </si>
  <si>
    <t>Width of the trench should be greater than 2 times its depth (2 x D)</t>
  </si>
  <si>
    <t>Feet</t>
  </si>
  <si>
    <t>Stormwater Management Small Project Volume Control &lt; 5,000 S.F. of New Impervious Surfaces</t>
  </si>
  <si>
    <r>
      <t xml:space="preserve">Lot Size </t>
    </r>
    <r>
      <rPr>
        <sz val="11"/>
        <color theme="1"/>
        <rFont val="Calibri"/>
        <family val="2"/>
        <scheme val="minor"/>
      </rPr>
      <t>(to convert acres to square feet, multiply by 43,560 S.F.)</t>
    </r>
  </si>
  <si>
    <t>Set Trench Length</t>
  </si>
  <si>
    <t>Trench Volume = Depth x Length x Width x 40% voids in stone</t>
  </si>
  <si>
    <t>Stone infiltration trench facility (Volume of Facility = Depth x Width x Length):</t>
  </si>
  <si>
    <t xml:space="preserve">A newly planted evergreen tree can reduce runoff volume by 10 cu. ft. </t>
  </si>
  <si>
    <t>Trees</t>
  </si>
  <si>
    <t>Runoff Volume for trees planted</t>
  </si>
  <si>
    <t xml:space="preserve">Determine the number of tree plantings: </t>
  </si>
  <si>
    <t xml:space="preserve">Calculate the volume reduction credit by preserving existing trees: </t>
  </si>
  <si>
    <t xml:space="preserve">Approximate Area of Trees within 20 feet of impervious cover: </t>
  </si>
  <si>
    <t xml:space="preserve">Approximate Area of Trees &gt; 20 feet and within 100 feet of impervious cover: </t>
  </si>
  <si>
    <t>Total Runoff Volume Controlled</t>
  </si>
  <si>
    <t>Appendix I</t>
  </si>
  <si>
    <t xml:space="preserve">Step 3    </t>
  </si>
  <si>
    <t xml:space="preserve">Volume Reduction = (Existing Tree Canopy sq. ft. x 1 inch)/12 </t>
  </si>
  <si>
    <t xml:space="preserve">Volume Reduction = (Existing Tree Canopy sq. ft. x 0.5 inch)/12 </t>
  </si>
  <si>
    <t xml:space="preserve">A newly planted deciduous tree can reduce runoff volume by 6 cu. ft. </t>
  </si>
  <si>
    <r>
      <rPr>
        <sz val="12"/>
        <color rgb="FFC00000"/>
        <rFont val="Calibri"/>
        <family val="2"/>
        <scheme val="minor"/>
      </rPr>
      <t>Required Control Volume</t>
    </r>
    <r>
      <rPr>
        <sz val="12"/>
        <rFont val="Calibri"/>
        <family val="2"/>
        <scheme val="minor"/>
      </rPr>
      <t>: </t>
    </r>
    <r>
      <rPr>
        <sz val="11"/>
        <rFont val="Calibri"/>
        <family val="2"/>
        <scheme val="minor"/>
      </rPr>
      <t xml:space="preserve"> (ISA in S.F. x 2 inches runoff)/12 inches </t>
    </r>
  </si>
  <si>
    <t>Redo if Total Runoff Volume Controlled &lt; Required Control Volume</t>
  </si>
  <si>
    <t>Impervious Surface Breakdown Calculation</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</si>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</sst>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u/>
      <sz val="11"/>
      <color theme="1"/>
      <name val="Calibri"/>
      <family val="2"/>
      <scheme val="minor"/>
    </font>
    <font>
      <u/>
      <sz val="11"/>
      <color theme="1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0"/>
      <color theme="10"/>
      <name val="Calibri"/>
      <family val="2"/>
      <scheme val="minor"/>
    </font>
    <font>
      <sz val="10"/>
      <color rgb="FF26282A"/>
      <name val="Arial"/>
      <family val="2"/>
    </font>
    <font>
      <sz val="11"/>
      <name val="Calibri"/>
      <family val="2"/>
      <scheme val="minor"/>
    </font>
    <font>
      <b/>
      <sz val="12"/>
      <color rgb="FFC00000"/>
      <name val="Calibri"/>
      <family val="2"/>
      <scheme val="minor"/>
    </font>
    <font>
      <sz val="12"/>
      <name val="Calibri"/>
      <family val="2"/>
      <scheme val="minor"/>
    </font>
    <font>
      <sz val="12"/>
      <color rgb="FFC00000"/>
      <name val="Calibri"/>
      <family val="2"/>
      <scheme val="minor"/>
    </font>
    <font>
      <sz val="18"/>
      <color theme="1"/>
      <name val="Calibri"/>
      <family val="2"/>
      <scheme val="minor"/>
    </font>
    <font>
      <sz val="22"/>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0" fontId="1" fillId="0" borderId="0" xfId="0" applyFont="1"/>
    <xf numFmtId="3" fontId="0" fillId="0" borderId="0" xfId="0" applyNumberFormat="1"/>
    <xf numFmtId="3" fontId="1" fillId="0" borderId="0" xfId="0" applyNumberFormat="1" applyFont="1"/>
    <xf numFmtId="3" fontId="0" fillId="2" borderId="0" xfId="0" applyNumberFormat="1" applyFill="1"/>
    <xf numFmtId="0" fontId="0" fillId="2" borderId="0" xfId="0" applyFill="1"/>
    <xf numFmtId="0" fontId="0" fillId="8" borderId="0" xfId="0" applyFill="1"/>
    <xf numFmtId="0" fontId="0" fillId="3" borderId="3" xfId="0" applyFill="1" applyBorder="1"/>
    <xf numFmtId="0" fontId="3" fillId="0" borderId="0" xfId="0" applyFont="1" applyAlignment="1">
      <alignment wrapText="1"/>
    </xf>
    <xf numFmtId="0" fontId="2" fillId="0" borderId="0" xfId="1"/>
    <xf numFmtId="3" fontId="4" fillId="0" borderId="0" xfId="0" applyNumberFormat="1" applyFont="1"/>
    <xf numFmtId="0" fontId="5" fillId="0" borderId="0" xfId="0" applyFont="1"/>
    <xf numFmtId="3" fontId="4" fillId="3" borderId="1" xfId="0" applyNumberFormat="1" applyFont="1" applyFill="1" applyBorder="1"/>
    <xf numFmtId="0" fontId="4" fillId="3" borderId="3" xfId="0" applyFont="1" applyFill="1" applyBorder="1"/>
    <xf numFmtId="3" fontId="4" fillId="5" borderId="1" xfId="0" applyNumberFormat="1" applyFont="1" applyFill="1" applyBorder="1"/>
    <xf numFmtId="0" fontId="4" fillId="5" borderId="3" xfId="0" applyFont="1" applyFill="1" applyBorder="1"/>
    <xf numFmtId="164" fontId="4" fillId="7" borderId="3" xfId="0" applyNumberFormat="1" applyFont="1" applyFill="1" applyBorder="1"/>
    <xf numFmtId="3" fontId="4" fillId="5" borderId="3" xfId="0" applyNumberFormat="1" applyFont="1" applyFill="1" applyBorder="1"/>
    <xf numFmtId="164" fontId="4" fillId="4" borderId="3" xfId="0" applyNumberFormat="1" applyFont="1" applyFill="1" applyBorder="1"/>
    <xf numFmtId="3" fontId="4" fillId="3" borderId="3" xfId="0" applyNumberFormat="1" applyFont="1" applyFill="1" applyBorder="1"/>
    <xf numFmtId="0" fontId="6" fillId="0" borderId="0" xfId="1" applyFont="1" applyAlignment="1">
      <alignment horizontal="left" vertical="center" wrapText="1"/>
    </xf>
    <xf numFmtId="0" fontId="6" fillId="0" borderId="0" xfId="1" applyFont="1" applyAlignment="1">
      <alignment wrapText="1"/>
    </xf>
    <xf numFmtId="0" fontId="5" fillId="4" borderId="3" xfId="0" applyFont="1" applyFill="1" applyBorder="1"/>
    <xf numFmtId="0" fontId="5" fillId="7" borderId="3" xfId="0" applyFont="1" applyFill="1" applyBorder="1"/>
    <xf numFmtId="164" fontId="5" fillId="7" borderId="1" xfId="0" applyNumberFormat="1" applyFont="1" applyFill="1" applyBorder="1"/>
    <xf numFmtId="164" fontId="5" fillId="4" borderId="1" xfId="0" applyNumberFormat="1" applyFont="1" applyFill="1" applyBorder="1"/>
    <xf numFmtId="0" fontId="5" fillId="9" borderId="0" xfId="0" applyFont="1" applyFill="1"/>
    <xf numFmtId="0" fontId="0" fillId="9" borderId="0" xfId="0" applyFill="1" applyAlignment="1">
      <alignment wrapText="1"/>
    </xf>
    <xf numFmtId="0" fontId="3" fillId="9" borderId="0" xfId="0" applyFont="1" applyFill="1" applyAlignment="1">
      <alignment wrapText="1"/>
    </xf>
    <xf numFmtId="0" fontId="0" fillId="9" borderId="0" xfId="0" applyFill="1"/>
    <xf numFmtId="1" fontId="0" fillId="0" borderId="0" xfId="0" applyNumberFormat="1"/>
    <xf numFmtId="0" fontId="0" fillId="10" borderId="3" xfId="0" applyFill="1" applyBorder="1"/>
    <xf numFmtId="3" fontId="0" fillId="11" borderId="1" xfId="0" applyNumberFormat="1" applyFill="1" applyBorder="1"/>
    <xf numFmtId="0" fontId="0" fillId="11" borderId="3" xfId="0" applyFill="1" applyBorder="1"/>
    <xf numFmtId="0" fontId="0" fillId="11" borderId="1" xfId="0" applyFill="1" applyBorder="1"/>
    <xf numFmtId="3" fontId="9" fillId="3" borderId="1" xfId="0" applyNumberFormat="1" applyFont="1" applyFill="1" applyBorder="1"/>
    <xf numFmtId="0" fontId="9" fillId="3" borderId="3" xfId="0" applyFont="1" applyFill="1" applyBorder="1"/>
    <xf numFmtId="0" fontId="10" fillId="3" borderId="1" xfId="0" applyFont="1" applyFill="1" applyBorder="1"/>
    <xf numFmtId="0" fontId="10" fillId="3" borderId="2" xfId="0" applyFont="1" applyFill="1" applyBorder="1"/>
    <xf numFmtId="3" fontId="5" fillId="10" borderId="1" xfId="0" applyNumberFormat="1" applyFont="1" applyFill="1" applyBorder="1"/>
    <xf numFmtId="0" fontId="5" fillId="10" borderId="3" xfId="0" applyFont="1" applyFill="1" applyBorder="1"/>
    <xf numFmtId="0" fontId="5" fillId="10" borderId="2" xfId="0" applyFont="1" applyFill="1" applyBorder="1"/>
    <xf numFmtId="0" fontId="0" fillId="0" borderId="4" xfId="0" applyBorder="1"/>
    <xf numFmtId="1" fontId="0" fillId="6" borderId="0" xfId="0" applyNumberFormat="1" applyFill="1" applyProtection="1">
      <protection locked="0"/>
    </xf>
    <xf numFmtId="0" fontId="0" fillId="6" borderId="0" xfId="0" applyFill="1" applyProtection="1">
      <protection locked="0"/>
    </xf>
    <xf numFmtId="3" fontId="4" fillId="6" borderId="0" xfId="0" applyNumberFormat="1" applyFont="1" applyFill="1" applyProtection="1">
      <protection locked="0"/>
    </xf>
    <xf numFmtId="3" fontId="0" fillId="6" borderId="0" xfId="0" applyNumberFormat="1" applyFill="1" applyProtection="1">
      <protection locked="0"/>
    </xf>
    <xf numFmtId="3" fontId="1" fillId="6" borderId="0" xfId="0" applyNumberFormat="1" applyFont="1" applyFill="1" applyProtection="1">
      <protection locked="0"/>
    </xf>
    <xf numFmtId="0" fontId="1" fillId="6" borderId="0" xfId="0" applyFont="1" applyFill="1" applyProtection="1">
      <protection locked="0"/>
    </xf>
    <xf numFmtId="0" fontId="12" fillId="0" borderId="0" xfId="0" applyFont="1"/>
    <xf numFmtId="14" fontId="0" fillId="0" borderId="0" xfId="0" applyNumberFormat="1"/>
    <xf numFmtId="0" fontId="0" fillId="0" borderId="0" xfId="0" applyAlignment="1">
      <alignment horizontal="right"/>
    </xf>
    <xf numFmtId="0" fontId="3" fillId="0" borderId="1" xfId="0" applyFont="1" applyBorder="1" applyAlignment="1">
      <alignment wrapText="1"/>
    </xf>
    <xf numFmtId="0" fontId="0" fillId="0" borderId="2" xfId="0" applyBorder="1"/>
    <xf numFmtId="0" fontId="0" fillId="0" borderId="3" xfId="0" applyBorder="1"/>
    <xf numFmtId="0" fontId="13" fillId="0" borderId="0" xfId="0" applyFont="1" applyAlignment="1">
      <alignment wrapText="1"/>
    </xf>
    <xf numFmtId="0" fontId="7" fillId="0" borderId="0" xfId="0" applyFont="1" applyAlignment="1">
      <alignment horizontal="left" vertical="center" wrapText="1"/>
    </xf>
    <xf numFmtId="0" fontId="0" fillId="0" borderId="0" xfId="0" applyAlignment="1">
      <alignment wrapText="1"/>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ode360.com/attachment/LO1561/LO1561-173i%20App%20I%20SWM%20Site%20Plan.pdf" TargetMode="External"/><Relationship Id="rId2" Type="http://schemas.openxmlformats.org/officeDocument/2006/relationships/hyperlink" Target="https://ecode360.com/11226184" TargetMode="External"/><Relationship Id="rId1" Type="http://schemas.openxmlformats.org/officeDocument/2006/relationships/hyperlink" Target="https://ecode360.com/11226183"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selection activeCell="M14" sqref="M14"/>
    </sheetView>
  </sheetViews>
  <sheetFormatPr defaultRowHeight="15" x14ac:dyDescent="0.25"/>
  <cols>
    <col min="1" max="1" width="12.85546875" customWidth="1"/>
    <col min="2" max="2" width="5.5703125" customWidth="1"/>
    <col min="3" max="3" width="45.85546875" customWidth="1"/>
    <col min="4" max="4" width="9.5703125" customWidth="1"/>
    <col min="5" max="5" width="9.85546875" customWidth="1"/>
    <col min="6" max="6" width="12.140625" customWidth="1"/>
  </cols>
  <sheetData>
    <row r="1" spans="1:6" ht="23.25" x14ac:dyDescent="0.35">
      <c r="A1" s="49" t="s">
        <v>45</v>
      </c>
      <c r="D1" s="51" t="s">
        <v>46</v>
      </c>
      <c r="E1" s="50">
        <v>44277</v>
      </c>
    </row>
    <row r="2" spans="1:6" ht="5.25" customHeight="1" x14ac:dyDescent="0.25"/>
    <row r="3" spans="1:6" ht="15.75" x14ac:dyDescent="0.25">
      <c r="A3" s="11" t="s">
        <v>0</v>
      </c>
      <c r="B3" s="43"/>
      <c r="C3" s="44"/>
    </row>
    <row r="4" spans="1:6" ht="5.25" customHeight="1" x14ac:dyDescent="0.25"/>
    <row r="5" spans="1:6" x14ac:dyDescent="0.25">
      <c r="A5" s="1"/>
      <c r="B5" s="1"/>
    </row>
    <row r="6" spans="1:6" ht="15.75" x14ac:dyDescent="0.25">
      <c r="A6" s="45"/>
      <c r="B6" s="10" t="s">
        <v>14</v>
      </c>
      <c r="C6" s="11" t="s">
        <v>26</v>
      </c>
    </row>
    <row r="7" spans="1:6" ht="5.25" customHeight="1" x14ac:dyDescent="0.25">
      <c r="A7" s="4"/>
      <c r="B7" s="4"/>
      <c r="C7" s="5"/>
      <c r="D7" s="5"/>
      <c r="E7" s="5"/>
      <c r="F7" s="5"/>
    </row>
    <row r="8" spans="1:6" ht="51.75" customHeight="1" x14ac:dyDescent="0.25">
      <c r="A8" s="20" t="s">
        <v>12</v>
      </c>
      <c r="B8" s="20"/>
      <c r="C8" s="52" t="s">
        <v>13</v>
      </c>
      <c r="D8" s="53"/>
      <c r="E8" s="53"/>
      <c r="F8" s="54"/>
    </row>
    <row r="9" spans="1:6" ht="5.25" customHeight="1" x14ac:dyDescent="0.25">
      <c r="A9" s="4"/>
      <c r="B9" s="4"/>
      <c r="C9" s="5"/>
      <c r="D9" s="5"/>
      <c r="E9" s="5"/>
      <c r="F9" s="5"/>
    </row>
    <row r="10" spans="1:6" x14ac:dyDescent="0.25">
      <c r="A10" s="46"/>
      <c r="B10" s="2" t="s">
        <v>14</v>
      </c>
      <c r="C10" t="s">
        <v>2</v>
      </c>
    </row>
    <row r="11" spans="1:6" x14ac:dyDescent="0.25">
      <c r="A11" s="46"/>
      <c r="B11" s="2" t="s">
        <v>14</v>
      </c>
      <c r="C11" t="s">
        <v>3</v>
      </c>
    </row>
    <row r="12" spans="1:6" x14ac:dyDescent="0.25">
      <c r="A12" s="46"/>
      <c r="B12" s="2" t="s">
        <v>14</v>
      </c>
      <c r="C12" t="s">
        <v>1</v>
      </c>
    </row>
    <row r="13" spans="1:6" x14ac:dyDescent="0.25">
      <c r="A13" s="46"/>
      <c r="B13" s="2" t="s">
        <v>14</v>
      </c>
      <c r="C13" t="s">
        <v>4</v>
      </c>
    </row>
    <row r="14" spans="1:6" x14ac:dyDescent="0.25">
      <c r="A14" s="47"/>
      <c r="B14" s="3" t="s">
        <v>14</v>
      </c>
      <c r="C14" s="1" t="s">
        <v>5</v>
      </c>
    </row>
    <row r="15" spans="1:6" ht="15.75" x14ac:dyDescent="0.25">
      <c r="A15" s="12">
        <f>SUM(A10:A14)</f>
        <v>0</v>
      </c>
      <c r="B15" s="19" t="s">
        <v>14</v>
      </c>
      <c r="C15" s="13" t="s">
        <v>6</v>
      </c>
    </row>
    <row r="16" spans="1:6" ht="7.5" customHeight="1" x14ac:dyDescent="0.25">
      <c r="A16" s="5"/>
      <c r="B16" s="5"/>
      <c r="C16" s="5"/>
      <c r="D16" s="5"/>
      <c r="E16" s="5"/>
      <c r="F16" s="5"/>
    </row>
    <row r="17" spans="1:7" ht="26.25" x14ac:dyDescent="0.25">
      <c r="A17" s="21" t="s">
        <v>15</v>
      </c>
      <c r="B17" s="8"/>
      <c r="C17" s="52" t="s">
        <v>16</v>
      </c>
      <c r="D17" s="53"/>
      <c r="E17" s="53"/>
      <c r="F17" s="54"/>
    </row>
    <row r="18" spans="1:7" ht="5.25" customHeight="1" x14ac:dyDescent="0.25">
      <c r="A18" s="4"/>
      <c r="B18" s="4"/>
      <c r="C18" s="5"/>
      <c r="D18" s="5"/>
      <c r="E18" s="5"/>
      <c r="F18" s="5"/>
    </row>
    <row r="19" spans="1:7" ht="15.75" x14ac:dyDescent="0.25">
      <c r="A19" s="25" t="e">
        <f>A15/A6</f>
        <v>#DIV/0!</v>
      </c>
      <c r="B19" s="18"/>
      <c r="C19" s="22" t="s">
        <v>7</v>
      </c>
    </row>
    <row r="21" spans="1:7" x14ac:dyDescent="0.25">
      <c r="A21" s="2">
        <f>A15</f>
        <v>0</v>
      </c>
      <c r="B21" s="2" t="s">
        <v>14</v>
      </c>
      <c r="C21" t="s">
        <v>6</v>
      </c>
    </row>
    <row r="22" spans="1:7" x14ac:dyDescent="0.25">
      <c r="A22" s="44"/>
      <c r="B22" t="s">
        <v>14</v>
      </c>
      <c r="C22" t="s">
        <v>9</v>
      </c>
    </row>
    <row r="23" spans="1:7" x14ac:dyDescent="0.25">
      <c r="A23" s="48"/>
      <c r="B23" s="1" t="s">
        <v>14</v>
      </c>
      <c r="C23" s="1" t="s">
        <v>8</v>
      </c>
    </row>
    <row r="24" spans="1:7" ht="15.75" x14ac:dyDescent="0.25">
      <c r="A24" s="14">
        <f>A21+A22-A23</f>
        <v>0</v>
      </c>
      <c r="B24" s="17" t="s">
        <v>14</v>
      </c>
      <c r="C24" s="15" t="s">
        <v>10</v>
      </c>
    </row>
    <row r="25" spans="1:7" ht="7.5" customHeight="1" x14ac:dyDescent="0.25">
      <c r="A25" s="5"/>
      <c r="B25" s="5"/>
      <c r="C25" s="5"/>
    </row>
    <row r="26" spans="1:7" s="6" customFormat="1" ht="15.75" x14ac:dyDescent="0.25">
      <c r="A26" s="24" t="e">
        <f>A24/A6</f>
        <v>#DIV/0!</v>
      </c>
      <c r="B26" s="16"/>
      <c r="C26" s="23" t="s">
        <v>11</v>
      </c>
      <c r="D26"/>
      <c r="E26"/>
      <c r="F26"/>
      <c r="G26"/>
    </row>
    <row r="28" spans="1:7" x14ac:dyDescent="0.25">
      <c r="A28" s="55" t="s">
        <v>25</v>
      </c>
      <c r="B28" s="55"/>
      <c r="C28" s="55"/>
      <c r="D28" s="55"/>
      <c r="E28" s="55"/>
      <c r="F28" s="55"/>
    </row>
    <row r="29" spans="1:7" ht="48" customHeight="1" x14ac:dyDescent="0.25">
      <c r="A29" s="55"/>
      <c r="B29" s="55"/>
      <c r="C29" s="55"/>
      <c r="D29" s="55"/>
      <c r="E29" s="55"/>
      <c r="F29" s="55"/>
    </row>
    <row r="30" spans="1:7" ht="15.75" x14ac:dyDescent="0.25">
      <c r="A30" s="11" t="s">
        <v>19</v>
      </c>
      <c r="C30" s="9" t="s">
        <v>38</v>
      </c>
    </row>
    <row r="31" spans="1:7" x14ac:dyDescent="0.25">
      <c r="A31" s="2">
        <f>A24-A15</f>
        <v>0</v>
      </c>
      <c r="B31" t="s">
        <v>14</v>
      </c>
      <c r="C31" t="s">
        <v>17</v>
      </c>
    </row>
    <row r="32" spans="1:7" ht="5.25" customHeight="1" x14ac:dyDescent="0.25">
      <c r="A32" s="4"/>
      <c r="B32" s="4"/>
      <c r="C32" s="5"/>
      <c r="D32" s="5"/>
      <c r="E32" s="5"/>
      <c r="F32" s="5"/>
    </row>
    <row r="33" spans="1:6" ht="15.75" x14ac:dyDescent="0.25">
      <c r="A33" s="11" t="s">
        <v>20</v>
      </c>
    </row>
    <row r="34" spans="1:6" ht="15.75" x14ac:dyDescent="0.25">
      <c r="A34" s="35">
        <f>A31*2/12</f>
        <v>0</v>
      </c>
      <c r="B34" s="36" t="s">
        <v>18</v>
      </c>
      <c r="C34" s="37" t="s">
        <v>43</v>
      </c>
      <c r="D34" s="38"/>
      <c r="E34" s="38"/>
      <c r="F34" s="7"/>
    </row>
    <row r="35" spans="1:6" ht="5.25" customHeight="1" x14ac:dyDescent="0.25">
      <c r="A35" s="4"/>
      <c r="B35" s="4"/>
      <c r="C35" s="5"/>
      <c r="D35" s="5"/>
      <c r="E35" s="5"/>
      <c r="F35" s="5"/>
    </row>
    <row r="36" spans="1:6" ht="54.75" customHeight="1" x14ac:dyDescent="0.25">
      <c r="A36" s="11" t="s">
        <v>39</v>
      </c>
      <c r="C36" s="52" t="s">
        <v>21</v>
      </c>
      <c r="D36" s="53"/>
      <c r="E36" s="53"/>
      <c r="F36" s="54"/>
    </row>
    <row r="37" spans="1:6" x14ac:dyDescent="0.25">
      <c r="A37" t="s">
        <v>29</v>
      </c>
    </row>
    <row r="38" spans="1:6" x14ac:dyDescent="0.25">
      <c r="A38" s="44"/>
      <c r="B38" t="s">
        <v>24</v>
      </c>
      <c r="C38" t="s">
        <v>22</v>
      </c>
    </row>
    <row r="39" spans="1:6" x14ac:dyDescent="0.25">
      <c r="A39" s="44"/>
      <c r="B39" t="s">
        <v>24</v>
      </c>
      <c r="C39" t="s">
        <v>23</v>
      </c>
    </row>
    <row r="40" spans="1:6" x14ac:dyDescent="0.25">
      <c r="A40" s="44"/>
      <c r="B40" t="s">
        <v>24</v>
      </c>
      <c r="C40" t="s">
        <v>27</v>
      </c>
    </row>
    <row r="41" spans="1:6" x14ac:dyDescent="0.25">
      <c r="A41" s="32">
        <f>(A38*A39*A40)*0.4</f>
        <v>0</v>
      </c>
      <c r="B41" s="33" t="s">
        <v>18</v>
      </c>
      <c r="C41" s="34" t="s">
        <v>28</v>
      </c>
      <c r="D41" s="33"/>
      <c r="E41" s="42"/>
    </row>
    <row r="42" spans="1:6" ht="5.25" customHeight="1" x14ac:dyDescent="0.25">
      <c r="A42" s="4"/>
      <c r="B42" s="4"/>
      <c r="C42" s="5"/>
      <c r="D42" s="5"/>
    </row>
    <row r="43" spans="1:6" x14ac:dyDescent="0.25">
      <c r="A43" t="s">
        <v>33</v>
      </c>
    </row>
    <row r="44" spans="1:6" x14ac:dyDescent="0.25">
      <c r="A44" s="44"/>
      <c r="B44" t="s">
        <v>31</v>
      </c>
      <c r="C44" t="s">
        <v>42</v>
      </c>
    </row>
    <row r="45" spans="1:6" x14ac:dyDescent="0.25">
      <c r="A45" s="44"/>
      <c r="B45" t="s">
        <v>31</v>
      </c>
      <c r="C45" t="s">
        <v>30</v>
      </c>
    </row>
    <row r="46" spans="1:6" x14ac:dyDescent="0.25">
      <c r="A46" s="32">
        <f>A44*6+A45*10</f>
        <v>0</v>
      </c>
      <c r="B46" s="33" t="s">
        <v>18</v>
      </c>
      <c r="C46" s="34" t="s">
        <v>32</v>
      </c>
      <c r="D46" s="33"/>
      <c r="E46" s="42"/>
    </row>
    <row r="47" spans="1:6" ht="5.25" customHeight="1" x14ac:dyDescent="0.25">
      <c r="A47" s="4"/>
      <c r="B47" s="4"/>
      <c r="C47" s="5"/>
      <c r="D47" s="5"/>
    </row>
    <row r="48" spans="1:6" x14ac:dyDescent="0.25">
      <c r="A48" t="s">
        <v>34</v>
      </c>
    </row>
    <row r="49" spans="1:5" x14ac:dyDescent="0.25">
      <c r="A49" s="44"/>
      <c r="B49" t="s">
        <v>14</v>
      </c>
      <c r="C49" t="s">
        <v>35</v>
      </c>
    </row>
    <row r="50" spans="1:5" x14ac:dyDescent="0.25">
      <c r="A50" s="32">
        <f>A49*1/12</f>
        <v>0</v>
      </c>
      <c r="B50" s="33" t="s">
        <v>18</v>
      </c>
      <c r="C50" s="34" t="s">
        <v>40</v>
      </c>
      <c r="D50" s="33"/>
      <c r="E50" s="42"/>
    </row>
    <row r="51" spans="1:5" ht="5.25" customHeight="1" x14ac:dyDescent="0.25">
      <c r="A51" s="4"/>
      <c r="B51" s="4"/>
      <c r="C51" s="5"/>
      <c r="D51" s="5"/>
    </row>
    <row r="52" spans="1:5" x14ac:dyDescent="0.25">
      <c r="A52" s="44"/>
      <c r="B52" t="s">
        <v>14</v>
      </c>
      <c r="C52" t="s">
        <v>36</v>
      </c>
    </row>
    <row r="53" spans="1:5" x14ac:dyDescent="0.25">
      <c r="A53" s="32">
        <f>A52*0.5/12</f>
        <v>0</v>
      </c>
      <c r="B53" s="33" t="s">
        <v>18</v>
      </c>
      <c r="C53" s="34" t="s">
        <v>41</v>
      </c>
      <c r="D53" s="33"/>
      <c r="E53" s="42"/>
    </row>
    <row r="54" spans="1:5" ht="7.5" customHeight="1" x14ac:dyDescent="0.25">
      <c r="A54" s="5"/>
      <c r="B54" s="5"/>
      <c r="C54" s="5"/>
    </row>
    <row r="55" spans="1:5" ht="15.75" x14ac:dyDescent="0.25">
      <c r="A55" s="39">
        <f>+A41+A46+A50+A53</f>
        <v>0</v>
      </c>
      <c r="B55" s="40" t="s">
        <v>18</v>
      </c>
      <c r="C55" s="41" t="s">
        <v>37</v>
      </c>
      <c r="D55" s="31"/>
    </row>
    <row r="56" spans="1:5" ht="6.75" customHeight="1" x14ac:dyDescent="0.25">
      <c r="A56" s="9"/>
    </row>
    <row r="57" spans="1:5" x14ac:dyDescent="0.25">
      <c r="A57" s="2"/>
      <c r="B57" t="s">
        <v>44</v>
      </c>
    </row>
  </sheetData>
  <sheetProtection algorithmName="SHA-512" hashValue="ISo/az+sf7bP+VY4SFP5Np4pETgryMZTAjxeSntc8Hr1ZpAb79uQByl+J0+ctW6DYvTGl1vxYWFNmJRFpwHq0g==" saltValue="VGip+MGwLVbaRVA8wrxLKQ==" spinCount="100000" sheet="1"/>
  <mergeCells count="4">
    <mergeCell ref="C36:F36"/>
    <mergeCell ref="C8:F8"/>
    <mergeCell ref="C17:F17"/>
    <mergeCell ref="A28:F29"/>
  </mergeCells>
  <conditionalFormatting sqref="A55">
    <cfRule type="cellIs" dxfId="3" priority="1" operator="lessThan">
      <formula>$A$34</formula>
    </cfRule>
  </conditionalFormatting>
  <conditionalFormatting sqref="A57">
    <cfRule type="cellIs" dxfId="2" priority="2" operator="lessThan">
      <formula>$A$34</formula>
    </cfRule>
    <cfRule type="cellIs" dxfId="1" priority="3" operator="greaterThan">
      <formula>$A$34</formula>
    </cfRule>
    <cfRule type="cellIs" dxfId="0" priority="4" operator="greaterThan">
      <formula>A34</formula>
    </cfRule>
  </conditionalFormatting>
  <hyperlinks>
    <hyperlink ref="A8" r:id="rId1" location="11226183" display="https://ecode360.com/11226183 - 11226183" xr:uid="{00000000-0004-0000-0000-000000000000}"/>
    <hyperlink ref="A17" r:id="rId2" location="11226184" display="https://ecode360.com/11226184 - 11226184" xr:uid="{00000000-0004-0000-0000-000001000000}"/>
    <hyperlink ref="C30" r:id="rId3" xr:uid="{00000000-0004-0000-0000-000002000000}"/>
  </hyperlinks>
  <pageMargins left="0.25" right="0.25" top="0.75" bottom="0.75" header="0.3" footer="0.3"/>
  <pageSetup orientation="portrait" horizontalDpi="4294967295" verticalDpi="4294967295" r:id="rId4"/>
  <rowBreaks count="1" manualBreakCount="1">
    <brk id="2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
  <sheetViews>
    <sheetView workbookViewId="0">
      <selection sqref="A1:K21"/>
    </sheetView>
  </sheetViews>
  <sheetFormatPr defaultRowHeight="15" x14ac:dyDescent="0.25"/>
  <sheetData>
    <row r="1" spans="1:6" ht="15.75" x14ac:dyDescent="0.25">
      <c r="A1" s="26"/>
      <c r="B1" s="27"/>
      <c r="C1" s="28"/>
      <c r="D1" s="29"/>
      <c r="E1" s="29"/>
      <c r="F1" s="29"/>
    </row>
    <row r="2" spans="1:6" ht="15.75" x14ac:dyDescent="0.25">
      <c r="A2" s="11"/>
    </row>
    <row r="3" spans="1:6" x14ac:dyDescent="0.25">
      <c r="A3" s="2"/>
    </row>
    <row r="4" spans="1:6" x14ac:dyDescent="0.25">
      <c r="A4" s="4"/>
      <c r="B4" s="4"/>
      <c r="C4" s="5"/>
      <c r="D4" s="5"/>
      <c r="E4" s="5"/>
      <c r="F4" s="5"/>
    </row>
    <row r="5" spans="1:6" ht="15.75" x14ac:dyDescent="0.25">
      <c r="A5" s="11"/>
    </row>
    <row r="6" spans="1:6" x14ac:dyDescent="0.25">
      <c r="A6" s="2"/>
    </row>
    <row r="7" spans="1:6" x14ac:dyDescent="0.25">
      <c r="A7" s="4"/>
      <c r="B7" s="4"/>
      <c r="C7" s="5"/>
      <c r="D7" s="5"/>
      <c r="E7" s="5"/>
      <c r="F7" s="5"/>
    </row>
    <row r="8" spans="1:6" ht="15.75" x14ac:dyDescent="0.25">
      <c r="A8" s="11"/>
      <c r="C8" s="56"/>
      <c r="D8" s="57"/>
      <c r="E8" s="57"/>
      <c r="F8" s="57"/>
    </row>
    <row r="11" spans="1:6" x14ac:dyDescent="0.25">
      <c r="A11" s="30"/>
    </row>
  </sheetData>
  <mergeCells count="1">
    <mergeCell ref="C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Impervious Surface Calculation</vt:lpstr>
      <vt:lpstr>Sheet2</vt:lpstr>
      <vt:lpstr>'Impervious Surface Calculation'!Print_Area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Majewski</dc:creator>
  <cp:lastModifiedBy>Dan McLoone</cp:lastModifiedBy>
  <cp:lastPrinted>2019-03-21T15:48:44Z</cp:lastPrinted>
  <dcterms:created xsi:type="dcterms:W3CDTF">2019-03-21T13:10:07Z</dcterms:created>
  <dcterms:modified xsi:type="dcterms:W3CDTF">2024-06-24T17:17:48Z</dcterms:modified>
</cp:coreProperties>
</file>